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wang-PC\Desktop\"/>
    </mc:Choice>
  </mc:AlternateContent>
  <bookViews>
    <workbookView xWindow="0" yWindow="0" windowWidth="24000" windowHeight="9735"/>
  </bookViews>
  <sheets>
    <sheet name="ม.ค.64" sheetId="1" r:id="rId1"/>
  </sheets>
  <definedNames>
    <definedName name="_xlnm.Print_Titles" localSheetId="0">ม.ค.64!$4:$5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D19" i="1"/>
  <c r="C19" i="1"/>
  <c r="C6" i="1" s="1"/>
  <c r="E18" i="1"/>
  <c r="E17" i="1"/>
  <c r="E16" i="1"/>
  <c r="E15" i="1"/>
  <c r="E14" i="1"/>
  <c r="E13" i="1"/>
  <c r="E12" i="1"/>
  <c r="E11" i="1"/>
  <c r="E10" i="1"/>
  <c r="E9" i="1"/>
  <c r="E8" i="1"/>
  <c r="E7" i="1"/>
  <c r="L6" i="1"/>
  <c r="K6" i="1"/>
  <c r="J6" i="1"/>
  <c r="I6" i="1"/>
  <c r="H6" i="1"/>
  <c r="G6" i="1"/>
  <c r="D6" i="1"/>
  <c r="E6" i="1" l="1"/>
  <c r="E19" i="1"/>
</calcChain>
</file>

<file path=xl/sharedStrings.xml><?xml version="1.0" encoding="utf-8"?>
<sst xmlns="http://schemas.openxmlformats.org/spreadsheetml/2006/main" count="71" uniqueCount="58">
  <si>
    <t>แบบรายงานผลการดำเนินงานในการขับเคลื่อนแผนบูรณาการป้องกันและแก้ไขปัญหาความไม่สงบจังหวัดชายแดนภาคใต้ ประจำปีงบประมาณ พ.ศ. 2564</t>
  </si>
  <si>
    <t>ที่</t>
  </si>
  <si>
    <t>ข้อมูลจากเอกสารงบประมาณรายจ่ายประจำปี 2564</t>
  </si>
  <si>
    <t>ผลการเบิกจ่าย</t>
  </si>
  <si>
    <t>พื้นที่ดำเนินการ/
กลุ่มเป้าหมาย/ห้วงเวลา</t>
  </si>
  <si>
    <t>อบรม (ราย)</t>
  </si>
  <si>
    <t>แปลงต้นแบบ (แปลง)</t>
  </si>
  <si>
    <t>แปลงขยายผล (ราย)</t>
  </si>
  <si>
    <t>หมายเหตุ</t>
  </si>
  <si>
    <t>ปัญหา/อุปสรรค/ข้อเสนอแนะจาก</t>
  </si>
  <si>
    <t>กิจกรรม/รายการ</t>
  </si>
  <si>
    <t>งบประมาณตาม พ.ร.บ. (ล้านบาท)</t>
  </si>
  <si>
    <t>ล้านบาท</t>
  </si>
  <si>
    <t>(ร้อยละ)</t>
  </si>
  <si>
    <t>แผน</t>
  </si>
  <si>
    <t>ผล</t>
  </si>
  <si>
    <t>โครงการส่งเสริมอาชีพด้านการเกษตรในจังหวัดชายแดนภาคใต้</t>
  </si>
  <si>
    <t>3 จชต. ปัตตานี ยะลา นราธิวาส 
4 อำเภอ จ.สงขลา</t>
  </si>
  <si>
    <t>กิจกรรมกาแฟชายแดนใต้ทางเลือกใหม่สู่รายได้ที่ยั่งยืน</t>
  </si>
  <si>
    <t xml:space="preserve"> - อบรมเกษตรกร  แผน 495 ราย  ผล 50 ราย (ติดต่อเกษตรกรกลุ่มเป้าหมาย)
 - จัดทำแปลงต้นแบบในศูนย์วิจัยฯ  แผน 4 แปลง  ผล 3 แปลง (ดูแลรักษาแปลงต่อเนื่อง กำจัดวัชพืช เก็บผลผลิตบางแปลง)
 - ขยายผลในพื้นที่เกษตรกร  แผน 79 ราย ผล 50 ราย (ติดตามแปลงรายเดิมและติดต่อเกษตรกรรายใหม่)</t>
  </si>
  <si>
    <t>กิจกรรมการเพิ่มประสิทธิภาพการผลิตถั่วลิสง/ถั่วหรั่ง</t>
  </si>
  <si>
    <t>3 จชต. ปัตตานี ยะลา 
นราธิวาส 4 อำเภอ สงขลา</t>
  </si>
  <si>
    <t xml:space="preserve"> - อบรมเกษตรกร  แผน 830 ราย ผล 150 ราย (ติดต่อเกษตรกรกลุ่มเป้าหมายและกำหนดวันอบรมฯ)
 - จัดทำแปลงต้นแบบในศูนย์วิจัยฯ  แผน 5 แปลง ผล 2 แปลง (จัดเตรียมพื้นที่แปลง)
 - ขยายผลในพื้นที่เกษตรกร  แผน 65 ราย ผล 13 ราย (ติดต่อเกษตรกรกลุ่มเป้าหมาย)</t>
  </si>
  <si>
    <t>กิจกรรมผักปลอดภัย ตลาดสดใส เสริมรายได้ให้ชุมชน</t>
  </si>
  <si>
    <t xml:space="preserve">  - อบรมเกษตรกร  แผน 800 ราย  ผล 200 ราย (ติดต่อเกษตรกรกลุ่มเป้าหมาย และอบรมแล้วบางส่วน)
 - จัดทำแปลงต้นแบบในศูนย์วิจัยฯ  แผน 5 แปลง ผล 3 แปลง (จัดเตรียมพื้นที่แปลง)
 - ขยายผลในพื้นที่เกษตรกร  แผน 60 ราย ผล 20 ราย (แนะนำเกษตรกรปลูกผักหมุนเวียนและเว้นระยะเวลาทำความสะอาดแปลง)</t>
  </si>
  <si>
    <t xml:space="preserve">กิจกรรมการเพิ่มมูลค่าสมุนไพรสร้างรายได้ที่ยั่งยืน </t>
  </si>
  <si>
    <t xml:space="preserve"> - อบรมเกษตรกร  แผน 1,000 ราย  ผล 100 ราย (ติดต่อเกษตรกรกลุ่มเป้าหมาย หมอพื้นบ้าน และ กลุ่มผลิตเครื่องแกง)
 - จัดทำแปลงต้นแบบในศูนย์วิจัยฯ  แผน 4 แปลง  ผล 2 แปลง (กำจัดวัชพืช และประเมินวันเก็บผลผลิตขมิ้นชัน)
 - ขยายผลในพื้นที่เกษตรกร  แผน 61 ราย ผล 8 ราย (ติดตามแปลงรายเดิมและติดต่อเกษตรกรรายใหม่ รวมทั้งติดต่อสาธารณะสุขเพื่อบูรณาการร่วมกันในการพัฒนาสมุนไพร)</t>
  </si>
  <si>
    <t>กิจกรรมการผลิตหน่อพันธุ์กล้วยหินคุณภาพ</t>
  </si>
  <si>
    <t>3 จชต. ปัตตานี ยะลา 
นราธิวาส 4 อำเภอ จ.สงขลา</t>
  </si>
  <si>
    <t xml:space="preserve"> - อบรมเกษตรกร  แผน 40 ราย  ผล 0 ราย (ติดต่อเกษตรกรกลุ่มเป้าหมาย)
 - จัดทำแปลงต้นแบบในศูนย์วิจัยฯ  แผน 7 แปลง  ผล 5 แปลง (ดูแลรักษาแปลงต่อเนื่อง)
 - ขยายผลในพื้นที่เกษตรกร  แผน 8 ราย ผล 5 ราย (ติดตามแปลงรายเดิมและติดต่อเกษตรกรรายใหม่)</t>
  </si>
  <si>
    <t>กิจกรรมการเพิ่มประสิทธิภาพปาล์มน้ำมัน</t>
  </si>
  <si>
    <t xml:space="preserve"> - อบรมเกษตรกร  แผน 550 ราย  ผล 150 ราย (ติดต่อเกษตรกรกลุ่มเป้าหมาย)
 - จัดทำแปลงต้นแบบในศูนย์วิจัยฯ แผน 4 แปลง  ผล 2 แปลง 
(ดูแลรักษาแปลงต่อเนื่อง)
 - ขยายผลในพื้นที่เกษตรกร  แผน 70 ราย ผล 15 ราย 
(ติดตามแปลงรายเดิมและติดต่อเกษตรกรรายใหม่)</t>
  </si>
  <si>
    <t>7.กิจกรรมการเพิ่มประสิทธิภาพการผลิตและการแปรรูปผลิตภัณฑ์จากมะพร้าว</t>
  </si>
  <si>
    <t xml:space="preserve"> - อบรมเกษตรกร  แผน 475 ราย  ผล 0 ราย (ติดต่อเกษตรกรกลุ่มเป้าหมาย)
 - จัดทำแปลงต้นแบบในศูนย์วิจัยฯ แผน 3 แปลง  ผล 2 แปลง (ดูแลรักษาแปลงต่อเนื่อง)
 - ขยายผลในพื้นที่เกษตรกร แผน 36 ราย ผล 16 ราย (ติดตามแปลงรายเดิมและติดต่อเกษตรกรรายใหม่)</t>
  </si>
  <si>
    <t>กิจกรรมการเพิ่มประสิทธิภาพการผลิตทุเรียน</t>
  </si>
  <si>
    <t xml:space="preserve"> - อบรมเกษตรกร  แผน 950 ราย  ผล 200 ราย (ติดต่อเกษตรกรกลุ่มเป้าหมาย)
 - จัดทำแปลงต้นแบบในศูนย์วิจัยฯ แผน 6 แปลง  ผล 4 แปลง (ดูแลรักษาแปลงต่อเนื่อง)
 - ขยายผลในพื้นที่เกษตรกร แผน 85 ราย ผล 30 ราย (ติดตามแปลงรายเดิมและติดต่อเกษตรกรรายใหม่)</t>
  </si>
  <si>
    <t>กิจกรรมการเพิ่มประสิทธิภาพการผลิตส้มโอปูโกยะรัง</t>
  </si>
  <si>
    <t xml:space="preserve">ปัตตานี </t>
  </si>
  <si>
    <t xml:space="preserve"> - อบรมเกษตรกร  แผน 200 ราย  ผล 0 ราย (ติดต่อเกษตรกรกลุ่มเป้าหมาย)
 - จัดทำแปลงต้นแบบในศูนย์วิจัยฯ แผน 1 แปลง  ผล 1 แปลง (กำจัดวัชพืช ใส่ปุ๋ย)
 - ขยายผลในพื้นที่เกษตรกร แผน 15 ราย ผล 15 ราย (ติดตามแปลงรายเดิมและติดต่อเกษตรกรรายใหม่)</t>
  </si>
  <si>
    <t>กิจกรรมการเพิ่มประสิทธิภาพการผลิตส้มจุก</t>
  </si>
  <si>
    <t>4 อำเภอ จ.สงขลา</t>
  </si>
  <si>
    <t xml:space="preserve"> - อบรมเกษตรกร  แผน 50 ราย  ผล 0 ราย (ติดต่อเกษตรกรกลุ่มเป้าหมาย)
 - ขยายผลในพื้นที่เกษตรกร แผน 15 ราย ผล 10 ราย (ติดตามแปลงรายเดิม แนะนำการจัดการทรงพุ่ม การจัดการธาตุอาหารส้มจุก และติดต่อเกษตรกรรายใหม่)</t>
  </si>
  <si>
    <t>กิจกรรมการเพิ่มประสิทธิภาพการผลิตข้าวโพดหวาน พันธุ์ สงขลา 84-1</t>
  </si>
  <si>
    <t xml:space="preserve"> - อบรมเกษตรกร  แผน 980 ราย  ผล 200 ราย (ติดต่อเกษตรกรกลุ่มเป้าหมาย)
 - จัดทำแปลงต้นแบบในศูนย์วิจัยฯ แผน 5 แปลง ผล 2 แปลง (จัดเตรียมพื้นที่แปลง)
 - ขยายผลในพื้นที่เกษตรกร แผน 70 ราย ผล 18 ราย(ติดต่อเกษตรกรกลุ่มเป้าหมาย)</t>
  </si>
  <si>
    <t>กิจกรรมการผลิตเห็ดเสริมรายได้</t>
  </si>
  <si>
    <t xml:space="preserve"> - อบรมเกษตรกร  แผน 750 ราย  ผล 200 ราย (ติดต่อเกษตรกรกลุ่มเป้าหมาย)
 - จัดทำแปลงต้นแบบในศูนย์วิจัยฯ แผน 4 แปลง ผล 2 แปลง  (ทำความสะอาดโรงเรือน)
 - ขยายผลในพื้นที่เกษตรกร แผน 81 ราย ผล 3 ราย (ติดต่อเกษตรกรกลุ่มเป้าหมาย)</t>
  </si>
  <si>
    <t>ติดตามและประเมินผลการดำเนินโครงการ</t>
  </si>
  <si>
    <t xml:space="preserve"> - ติดตามและประเมินผลเกษตรกรร่วมโครงการ</t>
  </si>
  <si>
    <t xml:space="preserve"> - ติดตามประเมินผลของเกษตรกรที่เข้าร่วมจัดทำแปลงขยายผล ปี 2563 แผน 645 ราย ผล 0 ราย (สรุปและรายงานผลการติดตามของปีที่ผ่านมา และจัดเตรียมข้อมูลสำหรับการติดตามเกษตรกรในปีต่อไป)</t>
  </si>
  <si>
    <t xml:space="preserve"> - ประชุมรายงานผลการดำเนินงาน</t>
  </si>
  <si>
    <t xml:space="preserve"> - ประชุมรายงานผลการ ดำเนินงาน แผน 3 ครั้ง ผล 2 ครั้ง 
 - จัดทำเอกสาร แผน 200 เล่ม ผล 0 เล่ม</t>
  </si>
  <si>
    <t xml:space="preserve"> - บริหารโครงการและติดตามประสานงาน</t>
  </si>
  <si>
    <t xml:space="preserve"> - บริหารโครงการและติดตามประสานงาน แผน 7 ครั้ง ผล 0 ครั้ง </t>
  </si>
  <si>
    <t>ผู้รายงานข้อมูล  : นางสาวสุนีย์  สันหมุด</t>
  </si>
  <si>
    <t>(ข้อมูล ณ วันที่ 29 มกราคม 2564)</t>
  </si>
  <si>
    <t>โทรสาร : 074 -445-907</t>
  </si>
  <si>
    <t xml:space="preserve">โทรศัพท์ : 074-445-905-6 </t>
  </si>
  <si>
    <t>โครงการตำบลมั่นคง มั่งคั่ง ยั่งยืน ในจังหวัดชายแดนภาคใต้ รอบเดือน มกราคม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</si>
</sst>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000_-;\-* #,##0.0000_-;_-* &quot;-&quot;??_-;_-@_-"/>
    <numFmt numFmtId="188" formatCode="_-* #,##0_-;\-* #,##0_-;_-* &quot;-&quot;??_-;_-@_-"/>
    <numFmt numFmtId="189" formatCode="0.000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3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189" fontId="2" fillId="0" borderId="1" xfId="0" applyNumberFormat="1" applyFont="1" applyBorder="1" applyAlignment="1">
      <alignment vertical="top"/>
    </xf>
    <xf numFmtId="187" fontId="2" fillId="0" borderId="1" xfId="1" applyNumberFormat="1" applyFont="1" applyBorder="1" applyAlignment="1">
      <alignment vertical="top"/>
    </xf>
    <xf numFmtId="2" fontId="2" fillId="0" borderId="1" xfId="1" applyNumberFormat="1" applyFont="1" applyBorder="1" applyAlignment="1">
      <alignment vertical="top"/>
    </xf>
    <xf numFmtId="49" fontId="2" fillId="0" borderId="1" xfId="1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188" fontId="2" fillId="0" borderId="1" xfId="1" applyNumberFormat="1" applyFont="1" applyBorder="1" applyAlignment="1">
      <alignment vertical="top" wrapText="1"/>
    </xf>
    <xf numFmtId="188" fontId="3" fillId="0" borderId="1" xfId="1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vertical="center"/>
    </xf>
    <xf numFmtId="188" fontId="2" fillId="0" borderId="0" xfId="1" applyNumberFormat="1" applyFont="1"/>
    <xf numFmtId="188" fontId="2" fillId="0" borderId="0" xfId="1" applyNumberFormat="1" applyFont="1" applyAlignment="1">
      <alignment vertical="top"/>
    </xf>
    <xf numFmtId="187" fontId="3" fillId="3" borderId="1" xfId="1" applyNumberFormat="1" applyFont="1" applyFill="1" applyBorder="1" applyAlignment="1">
      <alignment horizontal="left" vertical="top"/>
    </xf>
    <xf numFmtId="43" fontId="3" fillId="3" borderId="1" xfId="1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 wrapText="1"/>
    </xf>
    <xf numFmtId="188" fontId="3" fillId="3" borderId="1" xfId="1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188" fontId="2" fillId="4" borderId="1" xfId="1" applyNumberFormat="1" applyFont="1" applyFill="1" applyBorder="1" applyAlignment="1">
      <alignment vertical="top"/>
    </xf>
    <xf numFmtId="188" fontId="3" fillId="4" borderId="1" xfId="1" applyNumberFormat="1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3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9" workbookViewId="0">
      <selection activeCell="B28" sqref="B28"/>
    </sheetView>
  </sheetViews>
  <sheetFormatPr defaultColWidth="9" defaultRowHeight="21.75" x14ac:dyDescent="0.2"/>
  <cols>
    <col min="1" max="1" width="4" style="1" customWidth="1"/>
    <col min="2" max="2" width="21.25" style="2" customWidth="1"/>
    <col min="3" max="3" width="14.125" style="2" customWidth="1"/>
    <col min="4" max="4" width="9" style="2" customWidth="1"/>
    <col min="5" max="5" width="8.5" style="2" customWidth="1"/>
    <col min="6" max="6" width="22.625" style="2" customWidth="1"/>
    <col min="7" max="12" width="6.375" style="2" customWidth="1"/>
    <col min="13" max="13" width="43" style="2" customWidth="1"/>
    <col min="14" max="14" width="13.5" style="2" customWidth="1"/>
    <col min="15" max="16384" width="9" style="2"/>
  </cols>
  <sheetData>
    <row r="1" spans="1:14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 t="s">
        <v>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19" customFormat="1" ht="27" customHeight="1" x14ac:dyDescent="0.2">
      <c r="A3" s="39" t="s">
        <v>54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">
      <c r="A4" s="31" t="s">
        <v>1</v>
      </c>
      <c r="B4" s="41" t="s">
        <v>2</v>
      </c>
      <c r="C4" s="42"/>
      <c r="D4" s="41" t="s">
        <v>3</v>
      </c>
      <c r="E4" s="42"/>
      <c r="F4" s="33" t="s">
        <v>4</v>
      </c>
      <c r="G4" s="29" t="s">
        <v>5</v>
      </c>
      <c r="H4" s="30"/>
      <c r="I4" s="29" t="s">
        <v>6</v>
      </c>
      <c r="J4" s="30"/>
      <c r="K4" s="29" t="s">
        <v>7</v>
      </c>
      <c r="L4" s="30"/>
      <c r="M4" s="31" t="s">
        <v>8</v>
      </c>
      <c r="N4" s="33" t="s">
        <v>9</v>
      </c>
    </row>
    <row r="5" spans="1:14" ht="43.5" x14ac:dyDescent="0.2">
      <c r="A5" s="40"/>
      <c r="B5" s="4" t="s">
        <v>10</v>
      </c>
      <c r="C5" s="4" t="s">
        <v>11</v>
      </c>
      <c r="D5" s="5" t="s">
        <v>12</v>
      </c>
      <c r="E5" s="5" t="s">
        <v>13</v>
      </c>
      <c r="F5" s="43"/>
      <c r="G5" s="6" t="s">
        <v>14</v>
      </c>
      <c r="H5" s="7" t="s">
        <v>15</v>
      </c>
      <c r="I5" s="6" t="s">
        <v>14</v>
      </c>
      <c r="J5" s="7" t="s">
        <v>15</v>
      </c>
      <c r="K5" s="6" t="s">
        <v>14</v>
      </c>
      <c r="L5" s="7" t="s">
        <v>15</v>
      </c>
      <c r="M5" s="32"/>
      <c r="N5" s="34"/>
    </row>
    <row r="6" spans="1:14" s="8" customFormat="1" ht="43.5" x14ac:dyDescent="0.2">
      <c r="A6" s="35" t="s">
        <v>16</v>
      </c>
      <c r="B6" s="35"/>
      <c r="C6" s="22">
        <f>C7+C8+C9+C10+C11+C12+C13+C14+C15+C16+C17+C18+C19</f>
        <v>23.365800000000004</v>
      </c>
      <c r="D6" s="22">
        <f>D7+D8+D9+D10+D11+D12+D13+D14+D15+D16+D17+D18+D19</f>
        <v>0.46223132000000011</v>
      </c>
      <c r="E6" s="23">
        <f t="shared" ref="E6:E19" si="0">D6/C6*100</f>
        <v>1.9782387934502563</v>
      </c>
      <c r="F6" s="24" t="s">
        <v>17</v>
      </c>
      <c r="G6" s="25">
        <f t="shared" ref="G6:L6" si="1">SUM(G7:G18)</f>
        <v>7120</v>
      </c>
      <c r="H6" s="25">
        <f t="shared" si="1"/>
        <v>1250</v>
      </c>
      <c r="I6" s="25">
        <f t="shared" si="1"/>
        <v>48</v>
      </c>
      <c r="J6" s="25">
        <f t="shared" si="1"/>
        <v>28</v>
      </c>
      <c r="K6" s="25">
        <f t="shared" si="1"/>
        <v>645</v>
      </c>
      <c r="L6" s="25">
        <f t="shared" si="1"/>
        <v>203</v>
      </c>
      <c r="M6" s="25"/>
      <c r="N6" s="26"/>
    </row>
    <row r="7" spans="1:14" ht="130.5" x14ac:dyDescent="0.2">
      <c r="A7" s="3">
        <v>1</v>
      </c>
      <c r="B7" s="9" t="s">
        <v>18</v>
      </c>
      <c r="C7" s="10">
        <v>1.95865</v>
      </c>
      <c r="D7" s="11">
        <v>5.3253000000000002E-2</v>
      </c>
      <c r="E7" s="12">
        <f t="shared" si="0"/>
        <v>2.7188624818114517</v>
      </c>
      <c r="F7" s="9" t="s">
        <v>17</v>
      </c>
      <c r="G7" s="27">
        <v>495</v>
      </c>
      <c r="H7" s="27">
        <v>50</v>
      </c>
      <c r="I7" s="27">
        <v>4</v>
      </c>
      <c r="J7" s="27">
        <v>3</v>
      </c>
      <c r="K7" s="27">
        <v>79</v>
      </c>
      <c r="L7" s="27">
        <v>50</v>
      </c>
      <c r="M7" s="13" t="s">
        <v>19</v>
      </c>
      <c r="N7" s="14"/>
    </row>
    <row r="8" spans="1:14" ht="130.5" x14ac:dyDescent="0.2">
      <c r="A8" s="3">
        <v>2</v>
      </c>
      <c r="B8" s="9" t="s">
        <v>20</v>
      </c>
      <c r="C8" s="10">
        <v>2.1407500000000002</v>
      </c>
      <c r="D8" s="10">
        <v>2.564516E-2</v>
      </c>
      <c r="E8" s="15">
        <f t="shared" si="0"/>
        <v>1.1979521195842577</v>
      </c>
      <c r="F8" s="9" t="s">
        <v>21</v>
      </c>
      <c r="G8" s="27">
        <v>830</v>
      </c>
      <c r="H8" s="27">
        <v>150</v>
      </c>
      <c r="I8" s="27">
        <v>5</v>
      </c>
      <c r="J8" s="27">
        <v>2</v>
      </c>
      <c r="K8" s="27">
        <v>65</v>
      </c>
      <c r="L8" s="27">
        <v>13</v>
      </c>
      <c r="M8" s="16" t="s">
        <v>22</v>
      </c>
      <c r="N8" s="14"/>
    </row>
    <row r="9" spans="1:14" ht="130.5" x14ac:dyDescent="0.2">
      <c r="A9" s="3">
        <v>3</v>
      </c>
      <c r="B9" s="9" t="s">
        <v>23</v>
      </c>
      <c r="C9" s="10">
        <v>2.2715000000000001</v>
      </c>
      <c r="D9" s="10">
        <v>2.0799999999999999E-2</v>
      </c>
      <c r="E9" s="15">
        <f t="shared" si="0"/>
        <v>0.9156944750165088</v>
      </c>
      <c r="F9" s="9" t="s">
        <v>17</v>
      </c>
      <c r="G9" s="27">
        <v>800</v>
      </c>
      <c r="H9" s="27">
        <v>200</v>
      </c>
      <c r="I9" s="27">
        <v>5</v>
      </c>
      <c r="J9" s="27">
        <v>3</v>
      </c>
      <c r="K9" s="27">
        <v>60</v>
      </c>
      <c r="L9" s="27">
        <v>20</v>
      </c>
      <c r="M9" s="13" t="s">
        <v>24</v>
      </c>
      <c r="N9" s="14"/>
    </row>
    <row r="10" spans="1:14" ht="152.25" x14ac:dyDescent="0.2">
      <c r="A10" s="3">
        <v>4</v>
      </c>
      <c r="B10" s="9" t="s">
        <v>25</v>
      </c>
      <c r="C10" s="10">
        <v>1.7603500000000001</v>
      </c>
      <c r="D10" s="10">
        <v>9.9951599999999995E-3</v>
      </c>
      <c r="E10" s="15">
        <f t="shared" si="0"/>
        <v>0.56779390462124002</v>
      </c>
      <c r="F10" s="9" t="s">
        <v>17</v>
      </c>
      <c r="G10" s="27">
        <v>1000</v>
      </c>
      <c r="H10" s="27">
        <v>100</v>
      </c>
      <c r="I10" s="27">
        <v>4</v>
      </c>
      <c r="J10" s="27">
        <v>2</v>
      </c>
      <c r="K10" s="27">
        <v>61</v>
      </c>
      <c r="L10" s="27">
        <v>8</v>
      </c>
      <c r="M10" s="13" t="s">
        <v>26</v>
      </c>
      <c r="N10" s="14"/>
    </row>
    <row r="11" spans="1:14" ht="130.5" x14ac:dyDescent="0.2">
      <c r="A11" s="3">
        <v>5</v>
      </c>
      <c r="B11" s="9" t="s">
        <v>27</v>
      </c>
      <c r="C11" s="10">
        <v>0.78051999999999999</v>
      </c>
      <c r="D11" s="10">
        <v>1.8335000000000001E-2</v>
      </c>
      <c r="E11" s="15">
        <f t="shared" si="0"/>
        <v>2.3490749756572544</v>
      </c>
      <c r="F11" s="9" t="s">
        <v>28</v>
      </c>
      <c r="G11" s="27">
        <v>40</v>
      </c>
      <c r="H11" s="27">
        <v>0</v>
      </c>
      <c r="I11" s="27">
        <v>7</v>
      </c>
      <c r="J11" s="27">
        <v>5</v>
      </c>
      <c r="K11" s="27">
        <v>8</v>
      </c>
      <c r="L11" s="27">
        <v>5</v>
      </c>
      <c r="M11" s="13" t="s">
        <v>29</v>
      </c>
      <c r="N11" s="14"/>
    </row>
    <row r="12" spans="1:14" ht="130.5" x14ac:dyDescent="0.2">
      <c r="A12" s="3">
        <v>6</v>
      </c>
      <c r="B12" s="9" t="s">
        <v>30</v>
      </c>
      <c r="C12" s="10">
        <v>3.2025000000000001</v>
      </c>
      <c r="D12" s="10">
        <v>5.0840000000000003E-2</v>
      </c>
      <c r="E12" s="15">
        <f t="shared" si="0"/>
        <v>1.5875097580015614</v>
      </c>
      <c r="F12" s="9" t="s">
        <v>17</v>
      </c>
      <c r="G12" s="27">
        <v>550</v>
      </c>
      <c r="H12" s="27">
        <v>150</v>
      </c>
      <c r="I12" s="27">
        <v>4</v>
      </c>
      <c r="J12" s="27">
        <v>2</v>
      </c>
      <c r="K12" s="27">
        <v>70</v>
      </c>
      <c r="L12" s="27">
        <v>15</v>
      </c>
      <c r="M12" s="13" t="s">
        <v>31</v>
      </c>
      <c r="N12" s="14"/>
    </row>
    <row r="13" spans="1:14" ht="130.5" x14ac:dyDescent="0.2">
      <c r="A13" s="3"/>
      <c r="B13" s="9" t="s">
        <v>32</v>
      </c>
      <c r="C13" s="10">
        <v>1.1826000000000001</v>
      </c>
      <c r="D13" s="10">
        <v>2.6579999999999999E-2</v>
      </c>
      <c r="E13" s="15">
        <f t="shared" si="0"/>
        <v>2.2475900558092334</v>
      </c>
      <c r="F13" s="9" t="s">
        <v>17</v>
      </c>
      <c r="G13" s="27">
        <v>475</v>
      </c>
      <c r="H13" s="27">
        <v>0</v>
      </c>
      <c r="I13" s="27">
        <v>3</v>
      </c>
      <c r="J13" s="27">
        <v>2</v>
      </c>
      <c r="K13" s="27">
        <v>36</v>
      </c>
      <c r="L13" s="27">
        <v>16</v>
      </c>
      <c r="M13" s="13" t="s">
        <v>33</v>
      </c>
      <c r="N13" s="14"/>
    </row>
    <row r="14" spans="1:14" ht="130.5" x14ac:dyDescent="0.2">
      <c r="A14" s="3">
        <v>8</v>
      </c>
      <c r="B14" s="9" t="s">
        <v>34</v>
      </c>
      <c r="C14" s="10">
        <v>2.6292</v>
      </c>
      <c r="D14" s="10">
        <v>6.8943000000000004E-2</v>
      </c>
      <c r="E14" s="15">
        <f t="shared" si="0"/>
        <v>2.6222044728434506</v>
      </c>
      <c r="F14" s="9" t="s">
        <v>17</v>
      </c>
      <c r="G14" s="27">
        <v>950</v>
      </c>
      <c r="H14" s="27">
        <v>200</v>
      </c>
      <c r="I14" s="27">
        <v>6</v>
      </c>
      <c r="J14" s="27">
        <v>4</v>
      </c>
      <c r="K14" s="27">
        <v>85</v>
      </c>
      <c r="L14" s="27">
        <v>30</v>
      </c>
      <c r="M14" s="13" t="s">
        <v>35</v>
      </c>
      <c r="N14" s="14"/>
    </row>
    <row r="15" spans="1:14" ht="130.5" x14ac:dyDescent="0.2">
      <c r="A15" s="3">
        <v>9</v>
      </c>
      <c r="B15" s="9" t="s">
        <v>36</v>
      </c>
      <c r="C15" s="10">
        <v>0.42798000000000003</v>
      </c>
      <c r="D15" s="10">
        <v>2.1000000000000001E-2</v>
      </c>
      <c r="E15" s="15">
        <f t="shared" si="0"/>
        <v>4.9067713444553487</v>
      </c>
      <c r="F15" s="14" t="s">
        <v>37</v>
      </c>
      <c r="G15" s="27">
        <v>200</v>
      </c>
      <c r="H15" s="27">
        <v>0</v>
      </c>
      <c r="I15" s="27">
        <v>1</v>
      </c>
      <c r="J15" s="27">
        <v>1</v>
      </c>
      <c r="K15" s="27">
        <v>15</v>
      </c>
      <c r="L15" s="27">
        <v>15</v>
      </c>
      <c r="M15" s="13" t="s">
        <v>38</v>
      </c>
      <c r="N15" s="14"/>
    </row>
    <row r="16" spans="1:14" ht="108.75" x14ac:dyDescent="0.2">
      <c r="A16" s="3">
        <v>10</v>
      </c>
      <c r="B16" s="9" t="s">
        <v>39</v>
      </c>
      <c r="C16" s="10">
        <v>0.47025</v>
      </c>
      <c r="D16" s="10">
        <v>1.0959999999999999E-2</v>
      </c>
      <c r="E16" s="15">
        <f t="shared" si="0"/>
        <v>2.330675172780436</v>
      </c>
      <c r="F16" s="14" t="s">
        <v>40</v>
      </c>
      <c r="G16" s="27">
        <v>50</v>
      </c>
      <c r="H16" s="27">
        <v>0</v>
      </c>
      <c r="I16" s="27">
        <v>0</v>
      </c>
      <c r="J16" s="27">
        <v>0</v>
      </c>
      <c r="K16" s="27">
        <v>15</v>
      </c>
      <c r="L16" s="27">
        <v>10</v>
      </c>
      <c r="M16" s="9" t="s">
        <v>41</v>
      </c>
      <c r="N16" s="14"/>
    </row>
    <row r="17" spans="1:14" ht="130.5" x14ac:dyDescent="0.2">
      <c r="A17" s="3">
        <v>11</v>
      </c>
      <c r="B17" s="9" t="s">
        <v>42</v>
      </c>
      <c r="C17" s="10">
        <v>1.6254999999999999</v>
      </c>
      <c r="D17" s="10">
        <v>0.10483000000000001</v>
      </c>
      <c r="E17" s="15">
        <f t="shared" si="0"/>
        <v>6.4490925868963407</v>
      </c>
      <c r="F17" s="9" t="s">
        <v>17</v>
      </c>
      <c r="G17" s="27">
        <v>980</v>
      </c>
      <c r="H17" s="27">
        <v>200</v>
      </c>
      <c r="I17" s="27">
        <v>5</v>
      </c>
      <c r="J17" s="27">
        <v>2</v>
      </c>
      <c r="K17" s="27">
        <v>70</v>
      </c>
      <c r="L17" s="27">
        <v>18</v>
      </c>
      <c r="M17" s="16" t="s">
        <v>43</v>
      </c>
      <c r="N17" s="14"/>
    </row>
    <row r="18" spans="1:14" ht="130.5" x14ac:dyDescent="0.2">
      <c r="A18" s="3">
        <v>12</v>
      </c>
      <c r="B18" s="14" t="s">
        <v>44</v>
      </c>
      <c r="C18" s="14">
        <v>3.0209999999999999</v>
      </c>
      <c r="D18" s="10">
        <v>2.0500000000000001E-2</v>
      </c>
      <c r="E18" s="15">
        <f t="shared" si="0"/>
        <v>0.67858325057927849</v>
      </c>
      <c r="F18" s="9" t="s">
        <v>17</v>
      </c>
      <c r="G18" s="27">
        <v>750</v>
      </c>
      <c r="H18" s="27">
        <v>200</v>
      </c>
      <c r="I18" s="27">
        <v>4</v>
      </c>
      <c r="J18" s="27">
        <v>2</v>
      </c>
      <c r="K18" s="27">
        <v>81</v>
      </c>
      <c r="L18" s="27">
        <v>3</v>
      </c>
      <c r="M18" s="9" t="s">
        <v>45</v>
      </c>
      <c r="N18" s="14"/>
    </row>
    <row r="19" spans="1:14" ht="43.5" x14ac:dyDescent="0.2">
      <c r="A19" s="36">
        <v>13</v>
      </c>
      <c r="B19" s="9" t="s">
        <v>46</v>
      </c>
      <c r="C19" s="10">
        <f>C20+C21+C22</f>
        <v>1.895</v>
      </c>
      <c r="D19" s="10">
        <f>D20+D21+D22</f>
        <v>3.0550000000000001E-2</v>
      </c>
      <c r="E19" s="15">
        <f t="shared" si="0"/>
        <v>1.6121372031662269</v>
      </c>
      <c r="F19" s="9" t="s">
        <v>17</v>
      </c>
      <c r="G19" s="27"/>
      <c r="H19" s="27"/>
      <c r="I19" s="27"/>
      <c r="J19" s="27"/>
      <c r="K19" s="27"/>
      <c r="L19" s="27"/>
      <c r="M19" s="17">
        <v>0</v>
      </c>
      <c r="N19" s="14"/>
    </row>
    <row r="20" spans="1:14" ht="87" x14ac:dyDescent="0.2">
      <c r="A20" s="37"/>
      <c r="B20" s="9" t="s">
        <v>47</v>
      </c>
      <c r="C20" s="10">
        <v>0.64500000000000002</v>
      </c>
      <c r="D20" s="10">
        <v>2.1999999999999999E-2</v>
      </c>
      <c r="E20" s="15">
        <f>D20*100/C20</f>
        <v>3.410852713178294</v>
      </c>
      <c r="F20" s="14"/>
      <c r="G20" s="27"/>
      <c r="H20" s="27"/>
      <c r="I20" s="27"/>
      <c r="J20" s="27"/>
      <c r="K20" s="28">
        <v>645</v>
      </c>
      <c r="L20" s="28">
        <v>0</v>
      </c>
      <c r="M20" s="9" t="s">
        <v>48</v>
      </c>
      <c r="N20" s="14"/>
    </row>
    <row r="21" spans="1:14" ht="43.5" x14ac:dyDescent="0.2">
      <c r="A21" s="37"/>
      <c r="B21" s="9" t="s">
        <v>49</v>
      </c>
      <c r="C21" s="10">
        <v>0.45</v>
      </c>
      <c r="D21" s="10">
        <v>8.5500000000000003E-3</v>
      </c>
      <c r="E21" s="15">
        <f>D21/C21*100</f>
        <v>1.9</v>
      </c>
      <c r="F21" s="14"/>
      <c r="G21" s="27"/>
      <c r="H21" s="27"/>
      <c r="I21" s="27"/>
      <c r="J21" s="27"/>
      <c r="K21" s="27"/>
      <c r="L21" s="27"/>
      <c r="M21" s="9" t="s">
        <v>50</v>
      </c>
      <c r="N21" s="14"/>
    </row>
    <row r="22" spans="1:14" ht="43.5" x14ac:dyDescent="0.2">
      <c r="A22" s="38"/>
      <c r="B22" s="9" t="s">
        <v>51</v>
      </c>
      <c r="C22" s="10">
        <v>0.8</v>
      </c>
      <c r="D22" s="10"/>
      <c r="E22" s="15">
        <f>D22/C22*100</f>
        <v>0</v>
      </c>
      <c r="F22" s="14"/>
      <c r="G22" s="27"/>
      <c r="H22" s="27"/>
      <c r="I22" s="27"/>
      <c r="J22" s="27"/>
      <c r="K22" s="27"/>
      <c r="L22" s="27"/>
      <c r="M22" s="9" t="s">
        <v>52</v>
      </c>
      <c r="N22" s="14"/>
    </row>
    <row r="23" spans="1:14" x14ac:dyDescent="0.5">
      <c r="A23" s="20" t="s">
        <v>53</v>
      </c>
      <c r="B23" s="18"/>
      <c r="C23" s="18"/>
      <c r="D23" s="19"/>
      <c r="E23" s="18"/>
      <c r="F23" s="20"/>
      <c r="G23" s="21"/>
      <c r="H23" s="21"/>
      <c r="I23" s="21"/>
      <c r="J23" s="21"/>
      <c r="K23" s="21"/>
      <c r="L23" s="21"/>
    </row>
    <row r="24" spans="1:14" x14ac:dyDescent="0.5">
      <c r="A24" s="2" t="s">
        <v>56</v>
      </c>
      <c r="B24" s="18"/>
      <c r="C24" s="18"/>
      <c r="D24" s="19"/>
      <c r="E24" s="18"/>
      <c r="F24" s="20"/>
      <c r="G24" s="21"/>
      <c r="H24" s="21"/>
      <c r="I24" s="21"/>
      <c r="J24" s="21"/>
      <c r="K24" s="21"/>
      <c r="L24" s="21"/>
    </row>
    <row r="25" spans="1:14" x14ac:dyDescent="0.2">
      <c r="A25" s="2" t="s">
        <v>55</v>
      </c>
      <c r="G25" s="21"/>
      <c r="H25" s="21"/>
      <c r="I25" s="21"/>
      <c r="J25" s="21"/>
      <c r="K25" s="21"/>
      <c r="L25" s="21"/>
    </row>
    <row r="26" spans="1:14" x14ac:dyDescent="0.2">
      <c r="G26" s="21"/>
      <c r="H26" s="21"/>
      <c r="I26" s="21"/>
      <c r="J26" s="21"/>
      <c r="K26" s="21"/>
      <c r="L26" s="21"/>
    </row>
    <row r="27" spans="1:14" x14ac:dyDescent="0.2">
      <c r="G27" s="21"/>
      <c r="H27" s="21"/>
      <c r="I27" s="21"/>
      <c r="J27" s="21"/>
      <c r="K27" s="21"/>
      <c r="L27" s="21"/>
    </row>
    <row r="28" spans="1:14" x14ac:dyDescent="0.2">
      <c r="G28" s="21"/>
      <c r="H28" s="21"/>
      <c r="I28" s="21"/>
      <c r="J28" s="21"/>
      <c r="K28" s="21"/>
      <c r="L28" s="21"/>
    </row>
    <row r="29" spans="1:14" x14ac:dyDescent="0.2">
      <c r="G29" s="21"/>
      <c r="H29" s="21"/>
      <c r="I29" s="21"/>
      <c r="J29" s="21"/>
      <c r="K29" s="21"/>
      <c r="L29" s="21"/>
    </row>
    <row r="30" spans="1:14" x14ac:dyDescent="0.2">
      <c r="G30" s="21"/>
      <c r="H30" s="21"/>
      <c r="I30" s="21"/>
      <c r="J30" s="21"/>
      <c r="K30" s="21"/>
      <c r="L30" s="21"/>
    </row>
    <row r="31" spans="1:14" x14ac:dyDescent="0.2">
      <c r="G31" s="21"/>
      <c r="H31" s="21"/>
      <c r="I31" s="21"/>
      <c r="J31" s="21"/>
      <c r="K31" s="21"/>
      <c r="L31" s="21"/>
    </row>
    <row r="32" spans="1:14" x14ac:dyDescent="0.2">
      <c r="G32" s="21"/>
      <c r="H32" s="21"/>
      <c r="I32" s="21"/>
      <c r="J32" s="21"/>
      <c r="K32" s="21"/>
      <c r="L32" s="21"/>
    </row>
    <row r="33" spans="7:12" x14ac:dyDescent="0.2">
      <c r="G33" s="21"/>
      <c r="H33" s="21"/>
      <c r="I33" s="21"/>
      <c r="J33" s="21"/>
      <c r="K33" s="21"/>
      <c r="L33" s="21"/>
    </row>
    <row r="34" spans="7:12" x14ac:dyDescent="0.2">
      <c r="G34" s="21"/>
      <c r="H34" s="21"/>
      <c r="I34" s="21"/>
      <c r="J34" s="21"/>
      <c r="K34" s="21"/>
      <c r="L34" s="21"/>
    </row>
    <row r="35" spans="7:12" x14ac:dyDescent="0.2">
      <c r="G35" s="21"/>
      <c r="H35" s="21"/>
      <c r="I35" s="21"/>
      <c r="J35" s="21"/>
      <c r="K35" s="21"/>
      <c r="L35" s="21"/>
    </row>
    <row r="36" spans="7:12" x14ac:dyDescent="0.2">
      <c r="G36" s="21"/>
      <c r="H36" s="21"/>
      <c r="I36" s="21"/>
      <c r="J36" s="21"/>
      <c r="K36" s="21"/>
      <c r="L36" s="21"/>
    </row>
  </sheetData>
  <mergeCells count="14">
    <mergeCell ref="A1:N1"/>
    <mergeCell ref="A2:N2"/>
    <mergeCell ref="A3:N3"/>
    <mergeCell ref="A4:A5"/>
    <mergeCell ref="B4:C4"/>
    <mergeCell ref="D4:E4"/>
    <mergeCell ref="F4:F5"/>
    <mergeCell ref="G4:H4"/>
    <mergeCell ref="I4:J4"/>
    <mergeCell ref="K4:L4"/>
    <mergeCell ref="M4:M5"/>
    <mergeCell ref="N4:N5"/>
    <mergeCell ref="A6:B6"/>
    <mergeCell ref="A19:A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ม.ค.64</vt:lpstr>
      <vt:lpstr>ม.ค.64!Print_Titles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Kwang-PC</dc:creator>
  <cp:lastModifiedBy>Kwang-PC</cp:lastModifiedBy>
  <dcterms:created xsi:type="dcterms:W3CDTF">2021-02-04T06:52:33Z</dcterms:created>
  <dcterms:modified xsi:type="dcterms:W3CDTF">2021-02-04T07:12:34Z</dcterms:modified>
</cp:coreProperties>
</file>